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E- CBI\"/>
    </mc:Choice>
  </mc:AlternateContent>
  <xr:revisionPtr revIDLastSave="0" documentId="13_ncr:1_{00C9D990-2CBC-4141-84D3-877EB1EB79F5}" xr6:coauthVersionLast="45" xr6:coauthVersionMax="45" xr10:uidLastSave="{00000000-0000-0000-0000-000000000000}"/>
  <bookViews>
    <workbookView xWindow="-28920" yWindow="-120" windowWidth="29040" windowHeight="15990" xr2:uid="{615C4393-B781-4526-AC37-D7A8193BDC67}"/>
  </bookViews>
  <sheets>
    <sheet name="Air Quality Data" sheetId="1" r:id="rId1"/>
    <sheet name="Popul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F33" i="1" s="1"/>
  <c r="S8" i="1"/>
  <c r="S9" i="1"/>
  <c r="S10" i="1"/>
  <c r="S11" i="1"/>
  <c r="S12" i="1"/>
  <c r="I34" i="1" s="1"/>
  <c r="S13" i="1"/>
  <c r="S14" i="1"/>
  <c r="S15" i="1"/>
  <c r="S16" i="1"/>
  <c r="S17" i="1"/>
  <c r="E35" i="1" s="1"/>
  <c r="S18" i="1"/>
  <c r="S19" i="1"/>
  <c r="S20" i="1"/>
  <c r="S21" i="1"/>
  <c r="S22" i="1"/>
  <c r="I36" i="1" s="1"/>
  <c r="S23" i="1"/>
  <c r="S24" i="1"/>
  <c r="S25" i="1"/>
  <c r="S26" i="1"/>
  <c r="S2" i="1"/>
  <c r="D32" i="1" s="1"/>
  <c r="F36" i="1" l="1"/>
  <c r="J36" i="1" s="1"/>
  <c r="H34" i="1"/>
  <c r="E33" i="1"/>
  <c r="E36" i="1"/>
  <c r="G34" i="1"/>
  <c r="I32" i="1"/>
  <c r="D33" i="1"/>
  <c r="I35" i="1"/>
  <c r="F34" i="1"/>
  <c r="H32" i="1"/>
  <c r="D34" i="1"/>
  <c r="H35" i="1"/>
  <c r="E34" i="1"/>
  <c r="G32" i="1"/>
  <c r="D35" i="1"/>
  <c r="G35" i="1"/>
  <c r="I33" i="1"/>
  <c r="F32" i="1"/>
  <c r="J32" i="1" s="1"/>
  <c r="D36" i="1"/>
  <c r="C36" i="1" s="1"/>
  <c r="F35" i="1"/>
  <c r="J35" i="1" s="1"/>
  <c r="H33" i="1"/>
  <c r="E32" i="1"/>
  <c r="C32" i="1" s="1"/>
  <c r="H36" i="1"/>
  <c r="G33" i="1"/>
  <c r="J33" i="1" s="1"/>
  <c r="G36" i="1"/>
  <c r="C34" i="1" l="1"/>
  <c r="J34" i="1"/>
  <c r="C35" i="1"/>
  <c r="C33" i="1"/>
</calcChain>
</file>

<file path=xl/sharedStrings.xml><?xml version="1.0" encoding="utf-8"?>
<sst xmlns="http://schemas.openxmlformats.org/spreadsheetml/2006/main" count="87" uniqueCount="62">
  <si>
    <t>County</t>
  </si>
  <si>
    <t>Year</t>
  </si>
  <si>
    <t>Days with AQI</t>
  </si>
  <si>
    <t>Good Days</t>
  </si>
  <si>
    <t>Moderate Days</t>
  </si>
  <si>
    <t>Unhealthy for Sensitive Groups Days</t>
  </si>
  <si>
    <t>Unhealthy Days</t>
  </si>
  <si>
    <t>Very Unhealthy Days</t>
  </si>
  <si>
    <t>Hazardous Days</t>
  </si>
  <si>
    <t>Max AQI</t>
  </si>
  <si>
    <t>90th Percentile AQI</t>
  </si>
  <si>
    <t>Median AQI</t>
  </si>
  <si>
    <t>Days CO</t>
  </si>
  <si>
    <t>Days NO2</t>
  </si>
  <si>
    <t>Days Ozone</t>
  </si>
  <si>
    <t>Days SO2</t>
  </si>
  <si>
    <t>Days PM2.5</t>
  </si>
  <si>
    <t>Days PM10</t>
  </si>
  <si>
    <t>Adams</t>
  </si>
  <si>
    <t>Asotin</t>
  </si>
  <si>
    <t>Spokane</t>
  </si>
  <si>
    <t>Stevens</t>
  </si>
  <si>
    <t>Whitman</t>
  </si>
  <si>
    <t>Population</t>
  </si>
  <si>
    <t>Washington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</si>
  <si>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</si>
  <si>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</si>
  <si>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</si>
  <si>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</si>
  <si>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</si>
  <si>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</si>
  <si>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</si>
  <si>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</si>
  <si>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</si>
  <si>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</si>
  <si>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</si>
  <si>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</si>
  <si>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</si>
  <si>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</si>
  <si>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</si>
  <si>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</si>
  <si>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</si>
  <si>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</si>
  <si>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</si>
  <si>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</si>
  <si>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</si>
  <si>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</si>
  <si>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Pierce</t>
  </si>
  <si>
    <t>Skagit</t>
  </si>
  <si>
    <t>Skamania</t>
  </si>
  <si>
    <t>Snohomish</t>
  </si>
  <si>
    <t>Thurston</t>
  </si>
  <si>
    <t>Wahkiakum</t>
  </si>
  <si>
    <t>Whatcom</t>
  </si>
  <si>
    <t>Yakima</t>
  </si>
  <si>
    <t>Grays Harbor</t>
  </si>
  <si>
    <t>Pend Oreille</t>
  </si>
  <si>
    <t>San Juan</t>
  </si>
  <si>
    <t>Walla Walla</t>
  </si>
  <si>
    <t>weighted average days</t>
  </si>
  <si>
    <t>Air Data - Daily Air Quality Tracker (PDF Report) | US EPA</t>
  </si>
  <si>
    <t>https://www.epa.gov/outdoor-air-quality-data/air-data-daily-air-quality-tracker-pdf-report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</si>
</sst>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41447944007003"/>
          <c:y val="5.0925925925925923E-2"/>
          <c:w val="0.8003632983377079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'Air Quality Data'!$B$32:$B$36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'Air Quality Data'!$J$32:$J$36</c:f>
              <c:numCache>
                <c:formatCode>_(* #,##0.0_);_(* \(#,##0.0\);_(* "-"??_);_(@_)</c:formatCode>
                <c:ptCount val="5"/>
                <c:pt idx="0">
                  <c:v>0.14084282132762724</c:v>
                </c:pt>
                <c:pt idx="1">
                  <c:v>15.559430649808693</c:v>
                </c:pt>
                <c:pt idx="2">
                  <c:v>11.704233436234741</c:v>
                </c:pt>
                <c:pt idx="3">
                  <c:v>0.89247575043603322</c:v>
                </c:pt>
                <c:pt idx="4">
                  <c:v>7.3142322040810166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F-4DE9-8922-114A89ECD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414624"/>
        <c:axId val="491099648"/>
      </c:barChart>
      <c:catAx>
        <c:axId val="2934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1099648"/>
        <c:crosses val="autoZero"/>
        <c:auto val="1"/>
        <c:lblAlgn val="ctr"/>
        <c:lblOffset val="100"/>
        <c:noMultiLvlLbl val="0"/>
      </c:catAx>
      <c:valAx>
        <c:axId val="491099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Weighted Average Days</a:t>
                </a:r>
              </a:p>
            </c:rich>
          </c:tx>
          <c:layout>
            <c:manualLayout>
              <c:xMode val="edge"/>
              <c:yMode val="edge"/>
              <c:x val="4.1997594050743658E-2"/>
              <c:y val="0.19903178769320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3414624"/>
        <c:crosses val="autoZero"/>
        <c:crossBetween val="between"/>
        <c:majorUnit val="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37</xdr:row>
      <xdr:rowOff>80962</xdr:rowOff>
    </xdr:from>
    <xdr:to>
      <xdr:col>9</xdr:col>
      <xdr:colOff>352425</xdr:colOff>
      <xdr:row>52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DE9BF-37B1-476F-BF4D-5679712F8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pa.gov/outdoor-air-quality-data/air-data-daily-air-quality-tracker-pdf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3246-0D50-4DE2-9C0F-D88D62528EBE}">
  <dimension ref="A1:S36"/>
  <sheetViews>
    <sheetView tabSelected="1" topLeftCell="A16" workbookViewId="0">
      <selection activeCell="W38" sqref="W38"/>
    </sheetView>
  </sheetViews>
  <sheetFormatPr defaultColWidth="9.140625" defaultRowHeight="12.75" x14ac:dyDescent="0.2"/>
  <cols>
    <col min="1" max="18" width="10.140625" style="4" customWidth="1"/>
    <col min="19" max="19" width="13.5703125" style="4" customWidth="1"/>
    <col min="20" max="16384" width="9.140625" style="4"/>
  </cols>
  <sheetData>
    <row r="1" spans="1:19" s="2" customFormat="1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23</v>
      </c>
    </row>
    <row r="2" spans="1:19" x14ac:dyDescent="0.2">
      <c r="A2" s="4" t="s">
        <v>18</v>
      </c>
      <c r="B2" s="4">
        <v>2016</v>
      </c>
      <c r="C2" s="4">
        <v>346</v>
      </c>
      <c r="D2" s="4">
        <v>345</v>
      </c>
      <c r="E2" s="4">
        <v>1</v>
      </c>
      <c r="F2" s="4">
        <v>0</v>
      </c>
      <c r="G2" s="4">
        <v>0</v>
      </c>
      <c r="H2" s="4">
        <v>0</v>
      </c>
      <c r="I2" s="4">
        <v>0</v>
      </c>
      <c r="J2" s="4">
        <v>52</v>
      </c>
      <c r="K2" s="4">
        <v>25</v>
      </c>
      <c r="L2" s="4">
        <v>14</v>
      </c>
      <c r="M2" s="4">
        <v>0</v>
      </c>
      <c r="N2" s="4">
        <v>0</v>
      </c>
      <c r="O2" s="4">
        <v>0</v>
      </c>
      <c r="P2" s="4">
        <v>0</v>
      </c>
      <c r="Q2" s="4">
        <v>346</v>
      </c>
      <c r="R2" s="4">
        <v>0</v>
      </c>
      <c r="S2" s="4">
        <f>VLOOKUP($A2,Population!$A$3:$L$42,$B2-2008,FALSE)</f>
        <v>19510</v>
      </c>
    </row>
    <row r="3" spans="1:19" x14ac:dyDescent="0.2">
      <c r="A3" s="4" t="s">
        <v>19</v>
      </c>
      <c r="B3" s="4">
        <v>2016</v>
      </c>
      <c r="C3" s="4">
        <v>362</v>
      </c>
      <c r="D3" s="4">
        <v>322</v>
      </c>
      <c r="E3" s="4">
        <v>40</v>
      </c>
      <c r="F3" s="4">
        <v>0</v>
      </c>
      <c r="G3" s="4">
        <v>0</v>
      </c>
      <c r="H3" s="4">
        <v>0</v>
      </c>
      <c r="I3" s="4">
        <v>0</v>
      </c>
      <c r="J3" s="4">
        <v>92</v>
      </c>
      <c r="K3" s="4">
        <v>51</v>
      </c>
      <c r="L3" s="4">
        <v>27</v>
      </c>
      <c r="M3" s="4">
        <v>0</v>
      </c>
      <c r="N3" s="4">
        <v>0</v>
      </c>
      <c r="O3" s="4">
        <v>0</v>
      </c>
      <c r="P3" s="4">
        <v>0</v>
      </c>
      <c r="Q3" s="4">
        <v>362</v>
      </c>
      <c r="R3" s="4">
        <v>0</v>
      </c>
      <c r="S3" s="4">
        <f>VLOOKUP($A3,Population!$A$3:$L$42,$B3-2008,FALSE)</f>
        <v>22150</v>
      </c>
    </row>
    <row r="4" spans="1:19" x14ac:dyDescent="0.2">
      <c r="A4" s="4" t="s">
        <v>20</v>
      </c>
      <c r="B4" s="4">
        <v>2016</v>
      </c>
      <c r="C4" s="4">
        <v>366</v>
      </c>
      <c r="D4" s="4">
        <v>305</v>
      </c>
      <c r="E4" s="4">
        <v>61</v>
      </c>
      <c r="F4" s="4">
        <v>0</v>
      </c>
      <c r="G4" s="4">
        <v>0</v>
      </c>
      <c r="H4" s="4">
        <v>0</v>
      </c>
      <c r="I4" s="4">
        <v>0</v>
      </c>
      <c r="J4" s="4">
        <v>79</v>
      </c>
      <c r="K4" s="4">
        <v>54</v>
      </c>
      <c r="L4" s="4">
        <v>37</v>
      </c>
      <c r="M4" s="4">
        <v>1</v>
      </c>
      <c r="N4" s="4">
        <v>0</v>
      </c>
      <c r="O4" s="4">
        <v>129</v>
      </c>
      <c r="P4" s="4">
        <v>0</v>
      </c>
      <c r="Q4" s="4">
        <v>231</v>
      </c>
      <c r="R4" s="4">
        <v>5</v>
      </c>
      <c r="S4" s="4">
        <f>VLOOKUP($A4,Population!$A$3:$L$42,$B4-2008,FALSE)</f>
        <v>492530</v>
      </c>
    </row>
    <row r="5" spans="1:19" x14ac:dyDescent="0.2">
      <c r="A5" s="4" t="s">
        <v>21</v>
      </c>
      <c r="B5" s="4">
        <v>2016</v>
      </c>
      <c r="C5" s="4">
        <v>366</v>
      </c>
      <c r="D5" s="4">
        <v>291</v>
      </c>
      <c r="E5" s="4">
        <v>73</v>
      </c>
      <c r="F5" s="4">
        <v>2</v>
      </c>
      <c r="G5" s="4">
        <v>0</v>
      </c>
      <c r="H5" s="4">
        <v>0</v>
      </c>
      <c r="I5" s="4">
        <v>0</v>
      </c>
      <c r="J5" s="4">
        <v>110</v>
      </c>
      <c r="K5" s="4">
        <v>60</v>
      </c>
      <c r="L5" s="4">
        <v>26</v>
      </c>
      <c r="M5" s="4">
        <v>0</v>
      </c>
      <c r="N5" s="4">
        <v>0</v>
      </c>
      <c r="O5" s="4">
        <v>0</v>
      </c>
      <c r="P5" s="4">
        <v>0</v>
      </c>
      <c r="Q5" s="4">
        <v>300</v>
      </c>
      <c r="R5" s="4">
        <v>66</v>
      </c>
      <c r="S5" s="4">
        <f>VLOOKUP($A5,Population!$A$3:$L$42,$B5-2008,FALSE)</f>
        <v>44100</v>
      </c>
    </row>
    <row r="6" spans="1:19" x14ac:dyDescent="0.2">
      <c r="A6" s="4" t="s">
        <v>22</v>
      </c>
      <c r="B6" s="4">
        <v>2016</v>
      </c>
      <c r="C6" s="4">
        <v>366</v>
      </c>
      <c r="D6" s="4">
        <v>359</v>
      </c>
      <c r="E6" s="4">
        <v>7</v>
      </c>
      <c r="F6" s="4">
        <v>0</v>
      </c>
      <c r="G6" s="4">
        <v>0</v>
      </c>
      <c r="H6" s="4">
        <v>0</v>
      </c>
      <c r="I6" s="4">
        <v>0</v>
      </c>
      <c r="J6" s="4">
        <v>84</v>
      </c>
      <c r="K6" s="4">
        <v>33</v>
      </c>
      <c r="L6" s="4">
        <v>17</v>
      </c>
      <c r="M6" s="4">
        <v>0</v>
      </c>
      <c r="N6" s="4">
        <v>0</v>
      </c>
      <c r="O6" s="4">
        <v>0</v>
      </c>
      <c r="P6" s="4">
        <v>0</v>
      </c>
      <c r="Q6" s="4">
        <v>366</v>
      </c>
      <c r="R6" s="4">
        <v>0</v>
      </c>
      <c r="S6" s="4">
        <f>VLOOKUP($A6,Population!$A$3:$L$42,$B6-2008,FALSE)</f>
        <v>47940</v>
      </c>
    </row>
    <row r="7" spans="1:19" x14ac:dyDescent="0.2">
      <c r="A7" s="4" t="s">
        <v>18</v>
      </c>
      <c r="B7" s="4">
        <v>2017</v>
      </c>
      <c r="C7" s="4">
        <v>357</v>
      </c>
      <c r="D7" s="4">
        <v>329</v>
      </c>
      <c r="E7" s="4">
        <v>17</v>
      </c>
      <c r="F7" s="4">
        <v>5</v>
      </c>
      <c r="G7" s="4">
        <v>6</v>
      </c>
      <c r="H7" s="4">
        <v>0</v>
      </c>
      <c r="I7" s="4">
        <v>0</v>
      </c>
      <c r="J7" s="4">
        <v>190</v>
      </c>
      <c r="K7" s="4">
        <v>40</v>
      </c>
      <c r="L7" s="4">
        <v>13</v>
      </c>
      <c r="M7" s="4">
        <v>0</v>
      </c>
      <c r="N7" s="4">
        <v>0</v>
      </c>
      <c r="O7" s="4">
        <v>0</v>
      </c>
      <c r="P7" s="4">
        <v>0</v>
      </c>
      <c r="Q7" s="4">
        <v>357</v>
      </c>
      <c r="R7" s="4">
        <v>0</v>
      </c>
      <c r="S7" s="4">
        <f>VLOOKUP($A7,Population!$A$3:$L$42,$B7-2008,FALSE)</f>
        <v>19870</v>
      </c>
    </row>
    <row r="8" spans="1:19" x14ac:dyDescent="0.2">
      <c r="A8" s="4" t="s">
        <v>19</v>
      </c>
      <c r="B8" s="4">
        <v>2017</v>
      </c>
      <c r="C8" s="4">
        <v>347</v>
      </c>
      <c r="D8" s="4">
        <v>271</v>
      </c>
      <c r="E8" s="4">
        <v>57</v>
      </c>
      <c r="F8" s="4">
        <v>11</v>
      </c>
      <c r="G8" s="4">
        <v>5</v>
      </c>
      <c r="H8" s="4">
        <v>3</v>
      </c>
      <c r="I8" s="4">
        <v>0</v>
      </c>
      <c r="J8" s="4">
        <v>249</v>
      </c>
      <c r="K8" s="4">
        <v>70</v>
      </c>
      <c r="L8" s="4">
        <v>30</v>
      </c>
      <c r="M8" s="4">
        <v>0</v>
      </c>
      <c r="N8" s="4">
        <v>0</v>
      </c>
      <c r="O8" s="4">
        <v>0</v>
      </c>
      <c r="P8" s="4">
        <v>0</v>
      </c>
      <c r="Q8" s="4">
        <v>347</v>
      </c>
      <c r="R8" s="4">
        <v>0</v>
      </c>
      <c r="S8" s="4">
        <f>VLOOKUP($A8,Population!$A$3:$L$42,$B8-2008,FALSE)</f>
        <v>22290</v>
      </c>
    </row>
    <row r="9" spans="1:19" x14ac:dyDescent="0.2">
      <c r="A9" s="4" t="s">
        <v>20</v>
      </c>
      <c r="B9" s="4">
        <v>2017</v>
      </c>
      <c r="C9" s="4">
        <v>365</v>
      </c>
      <c r="D9" s="4">
        <v>263</v>
      </c>
      <c r="E9" s="4">
        <v>86</v>
      </c>
      <c r="F9" s="4">
        <v>10</v>
      </c>
      <c r="G9" s="4">
        <v>3</v>
      </c>
      <c r="H9" s="4">
        <v>3</v>
      </c>
      <c r="I9" s="4">
        <v>0</v>
      </c>
      <c r="J9" s="4">
        <v>254</v>
      </c>
      <c r="K9" s="4">
        <v>70</v>
      </c>
      <c r="L9" s="4">
        <v>39</v>
      </c>
      <c r="M9" s="4">
        <v>0</v>
      </c>
      <c r="N9" s="4">
        <v>0</v>
      </c>
      <c r="O9" s="4">
        <v>115</v>
      </c>
      <c r="P9" s="4">
        <v>0</v>
      </c>
      <c r="Q9" s="4">
        <v>221</v>
      </c>
      <c r="R9" s="4">
        <v>29</v>
      </c>
      <c r="S9" s="4">
        <f>VLOOKUP($A9,Population!$A$3:$L$42,$B9-2008,FALSE)</f>
        <v>499800</v>
      </c>
    </row>
    <row r="10" spans="1:19" x14ac:dyDescent="0.2">
      <c r="A10" s="4" t="s">
        <v>21</v>
      </c>
      <c r="B10" s="4">
        <v>2017</v>
      </c>
      <c r="C10" s="4">
        <v>365</v>
      </c>
      <c r="D10" s="4">
        <v>239</v>
      </c>
      <c r="E10" s="4">
        <v>109</v>
      </c>
      <c r="F10" s="4">
        <v>8</v>
      </c>
      <c r="G10" s="4">
        <v>9</v>
      </c>
      <c r="H10" s="4">
        <v>0</v>
      </c>
      <c r="I10" s="4">
        <v>0</v>
      </c>
      <c r="J10" s="4">
        <v>187</v>
      </c>
      <c r="K10" s="4">
        <v>71</v>
      </c>
      <c r="L10" s="4">
        <v>35</v>
      </c>
      <c r="M10" s="4">
        <v>0</v>
      </c>
      <c r="N10" s="4">
        <v>0</v>
      </c>
      <c r="O10" s="4">
        <v>0</v>
      </c>
      <c r="P10" s="4">
        <v>0</v>
      </c>
      <c r="Q10" s="4">
        <v>336</v>
      </c>
      <c r="R10" s="4">
        <v>29</v>
      </c>
      <c r="S10" s="4">
        <f>VLOOKUP($A10,Population!$A$3:$L$42,$B10-2008,FALSE)</f>
        <v>44510</v>
      </c>
    </row>
    <row r="11" spans="1:19" x14ac:dyDescent="0.2">
      <c r="A11" s="4" t="s">
        <v>22</v>
      </c>
      <c r="B11" s="4">
        <v>2017</v>
      </c>
      <c r="C11" s="4">
        <v>365</v>
      </c>
      <c r="D11" s="4">
        <v>328</v>
      </c>
      <c r="E11" s="4">
        <v>27</v>
      </c>
      <c r="F11" s="4">
        <v>5</v>
      </c>
      <c r="G11" s="4">
        <v>5</v>
      </c>
      <c r="H11" s="4">
        <v>0</v>
      </c>
      <c r="I11" s="4">
        <v>0</v>
      </c>
      <c r="J11" s="4">
        <v>192</v>
      </c>
      <c r="K11" s="4">
        <v>52</v>
      </c>
      <c r="L11" s="4">
        <v>18</v>
      </c>
      <c r="M11" s="4">
        <v>0</v>
      </c>
      <c r="N11" s="4">
        <v>0</v>
      </c>
      <c r="O11" s="4">
        <v>0</v>
      </c>
      <c r="P11" s="4">
        <v>0</v>
      </c>
      <c r="Q11" s="4">
        <v>365</v>
      </c>
      <c r="R11" s="4">
        <v>0</v>
      </c>
      <c r="S11" s="4">
        <f>VLOOKUP($A11,Population!$A$3:$L$42,$B11-2008,FALSE)</f>
        <v>48640</v>
      </c>
    </row>
    <row r="12" spans="1:19" x14ac:dyDescent="0.2">
      <c r="A12" s="4" t="s">
        <v>18</v>
      </c>
      <c r="B12" s="4">
        <v>2018</v>
      </c>
      <c r="C12" s="4">
        <v>350</v>
      </c>
      <c r="D12" s="4">
        <v>313</v>
      </c>
      <c r="E12" s="4">
        <v>29</v>
      </c>
      <c r="F12" s="4">
        <v>4</v>
      </c>
      <c r="G12" s="4">
        <v>4</v>
      </c>
      <c r="H12" s="4">
        <v>0</v>
      </c>
      <c r="I12" s="4">
        <v>0</v>
      </c>
      <c r="J12" s="4">
        <v>183</v>
      </c>
      <c r="K12" s="4">
        <v>52</v>
      </c>
      <c r="L12" s="4">
        <v>13</v>
      </c>
      <c r="M12" s="4">
        <v>0</v>
      </c>
      <c r="N12" s="4">
        <v>0</v>
      </c>
      <c r="O12" s="4">
        <v>0</v>
      </c>
      <c r="P12" s="4">
        <v>0</v>
      </c>
      <c r="Q12" s="4">
        <v>350</v>
      </c>
      <c r="R12" s="4">
        <v>0</v>
      </c>
      <c r="S12" s="4">
        <f>VLOOKUP($A12,Population!$A$3:$L$42,$B12-2008,FALSE)</f>
        <v>20020</v>
      </c>
    </row>
    <row r="13" spans="1:19" x14ac:dyDescent="0.2">
      <c r="A13" s="4" t="s">
        <v>19</v>
      </c>
      <c r="B13" s="4">
        <v>2018</v>
      </c>
      <c r="C13" s="4">
        <v>325</v>
      </c>
      <c r="D13" s="4">
        <v>259</v>
      </c>
      <c r="E13" s="4">
        <v>58</v>
      </c>
      <c r="F13" s="4">
        <v>6</v>
      </c>
      <c r="G13" s="4">
        <v>2</v>
      </c>
      <c r="H13" s="4">
        <v>0</v>
      </c>
      <c r="I13" s="4">
        <v>0</v>
      </c>
      <c r="J13" s="4">
        <v>187</v>
      </c>
      <c r="K13" s="4">
        <v>68</v>
      </c>
      <c r="L13" s="4">
        <v>27</v>
      </c>
      <c r="M13" s="4">
        <v>0</v>
      </c>
      <c r="N13" s="4">
        <v>0</v>
      </c>
      <c r="O13" s="4">
        <v>0</v>
      </c>
      <c r="P13" s="4">
        <v>0</v>
      </c>
      <c r="Q13" s="4">
        <v>325</v>
      </c>
      <c r="R13" s="4">
        <v>0</v>
      </c>
      <c r="S13" s="4">
        <f>VLOOKUP($A13,Population!$A$3:$L$42,$B13-2008,FALSE)</f>
        <v>22420</v>
      </c>
    </row>
    <row r="14" spans="1:19" x14ac:dyDescent="0.2">
      <c r="A14" s="4" t="s">
        <v>20</v>
      </c>
      <c r="B14" s="4">
        <v>2018</v>
      </c>
      <c r="C14" s="4">
        <v>365</v>
      </c>
      <c r="D14" s="4">
        <v>269</v>
      </c>
      <c r="E14" s="4">
        <v>84</v>
      </c>
      <c r="F14" s="4">
        <v>6</v>
      </c>
      <c r="G14" s="4">
        <v>5</v>
      </c>
      <c r="H14" s="4">
        <v>1</v>
      </c>
      <c r="I14" s="4">
        <v>0</v>
      </c>
      <c r="J14" s="4">
        <v>257</v>
      </c>
      <c r="K14" s="4">
        <v>71</v>
      </c>
      <c r="L14" s="4">
        <v>38</v>
      </c>
      <c r="M14" s="4">
        <v>0</v>
      </c>
      <c r="N14" s="4">
        <v>0</v>
      </c>
      <c r="O14" s="4">
        <v>111</v>
      </c>
      <c r="P14" s="4">
        <v>0</v>
      </c>
      <c r="Q14" s="4">
        <v>207</v>
      </c>
      <c r="R14" s="4">
        <v>47</v>
      </c>
      <c r="S14" s="4">
        <f>VLOOKUP($A14,Population!$A$3:$L$42,$B14-2008,FALSE)</f>
        <v>507950</v>
      </c>
    </row>
    <row r="15" spans="1:19" x14ac:dyDescent="0.2">
      <c r="A15" s="4" t="s">
        <v>21</v>
      </c>
      <c r="B15" s="4">
        <v>2018</v>
      </c>
      <c r="C15" s="4">
        <v>365</v>
      </c>
      <c r="D15" s="4">
        <v>250</v>
      </c>
      <c r="E15" s="4">
        <v>98</v>
      </c>
      <c r="F15" s="4">
        <v>8</v>
      </c>
      <c r="G15" s="4">
        <v>9</v>
      </c>
      <c r="H15" s="4">
        <v>0</v>
      </c>
      <c r="I15" s="4">
        <v>0</v>
      </c>
      <c r="J15" s="4">
        <v>197</v>
      </c>
      <c r="K15" s="4">
        <v>70</v>
      </c>
      <c r="L15" s="4">
        <v>35</v>
      </c>
      <c r="M15" s="4">
        <v>0</v>
      </c>
      <c r="N15" s="4">
        <v>0</v>
      </c>
      <c r="O15" s="4">
        <v>0</v>
      </c>
      <c r="P15" s="4">
        <v>0</v>
      </c>
      <c r="Q15" s="4">
        <v>297</v>
      </c>
      <c r="R15" s="4">
        <v>68</v>
      </c>
      <c r="S15" s="4">
        <f>VLOOKUP($A15,Population!$A$3:$L$42,$B15-2008,FALSE)</f>
        <v>45030</v>
      </c>
    </row>
    <row r="16" spans="1:19" x14ac:dyDescent="0.2">
      <c r="A16" s="4" t="s">
        <v>22</v>
      </c>
      <c r="B16" s="4">
        <v>2018</v>
      </c>
      <c r="C16" s="4">
        <v>365</v>
      </c>
      <c r="D16" s="4">
        <v>325</v>
      </c>
      <c r="E16" s="4">
        <v>33</v>
      </c>
      <c r="F16" s="4">
        <v>5</v>
      </c>
      <c r="G16" s="4">
        <v>2</v>
      </c>
      <c r="H16" s="4">
        <v>0</v>
      </c>
      <c r="I16" s="4">
        <v>0</v>
      </c>
      <c r="J16" s="4">
        <v>177</v>
      </c>
      <c r="K16" s="4">
        <v>52</v>
      </c>
      <c r="L16" s="4">
        <v>17</v>
      </c>
      <c r="M16" s="4">
        <v>0</v>
      </c>
      <c r="N16" s="4">
        <v>0</v>
      </c>
      <c r="O16" s="4">
        <v>0</v>
      </c>
      <c r="P16" s="4">
        <v>0</v>
      </c>
      <c r="Q16" s="4">
        <v>365</v>
      </c>
      <c r="R16" s="4">
        <v>0</v>
      </c>
      <c r="S16" s="4">
        <f>VLOOKUP($A16,Population!$A$3:$L$42,$B16-2008,FALSE)</f>
        <v>49210</v>
      </c>
    </row>
    <row r="17" spans="1:19" x14ac:dyDescent="0.2">
      <c r="A17" s="4" t="s">
        <v>18</v>
      </c>
      <c r="B17" s="4">
        <v>2019</v>
      </c>
      <c r="C17" s="4">
        <v>360</v>
      </c>
      <c r="D17" s="4">
        <v>354</v>
      </c>
      <c r="E17" s="4">
        <v>6</v>
      </c>
      <c r="F17" s="4">
        <v>0</v>
      </c>
      <c r="G17" s="4">
        <v>0</v>
      </c>
      <c r="H17" s="4">
        <v>0</v>
      </c>
      <c r="I17" s="4">
        <v>0</v>
      </c>
      <c r="J17" s="4">
        <v>88</v>
      </c>
      <c r="K17" s="4">
        <v>31</v>
      </c>
      <c r="L17" s="4">
        <v>13</v>
      </c>
      <c r="M17" s="4">
        <v>0</v>
      </c>
      <c r="N17" s="4">
        <v>0</v>
      </c>
      <c r="O17" s="4">
        <v>0</v>
      </c>
      <c r="P17" s="4">
        <v>0</v>
      </c>
      <c r="Q17" s="4">
        <v>360</v>
      </c>
      <c r="R17" s="4">
        <v>0</v>
      </c>
      <c r="S17" s="4">
        <f>VLOOKUP($A17,Population!$A$3:$L$42,$B17-2008,FALSE)</f>
        <v>20150</v>
      </c>
    </row>
    <row r="18" spans="1:19" x14ac:dyDescent="0.2">
      <c r="A18" s="4" t="s">
        <v>19</v>
      </c>
      <c r="B18" s="4">
        <v>2019</v>
      </c>
      <c r="C18" s="4">
        <v>357</v>
      </c>
      <c r="D18" s="4">
        <v>292</v>
      </c>
      <c r="E18" s="4">
        <v>64</v>
      </c>
      <c r="F18" s="4">
        <v>1</v>
      </c>
      <c r="G18" s="4">
        <v>0</v>
      </c>
      <c r="H18" s="4">
        <v>0</v>
      </c>
      <c r="I18" s="4">
        <v>0</v>
      </c>
      <c r="J18" s="4">
        <v>125</v>
      </c>
      <c r="K18" s="4">
        <v>60</v>
      </c>
      <c r="L18" s="4">
        <v>27</v>
      </c>
      <c r="M18" s="4">
        <v>0</v>
      </c>
      <c r="N18" s="4">
        <v>0</v>
      </c>
      <c r="O18" s="4">
        <v>0</v>
      </c>
      <c r="P18" s="4">
        <v>0</v>
      </c>
      <c r="Q18" s="4">
        <v>357</v>
      </c>
      <c r="R18" s="4">
        <v>0</v>
      </c>
      <c r="S18" s="4">
        <f>VLOOKUP($A18,Population!$A$3:$L$42,$B18-2008,FALSE)</f>
        <v>22520</v>
      </c>
    </row>
    <row r="19" spans="1:19" x14ac:dyDescent="0.2">
      <c r="A19" s="4" t="s">
        <v>20</v>
      </c>
      <c r="B19" s="4">
        <v>2019</v>
      </c>
      <c r="C19" s="4">
        <v>365</v>
      </c>
      <c r="D19" s="4">
        <v>301</v>
      </c>
      <c r="E19" s="4">
        <v>63</v>
      </c>
      <c r="F19" s="4">
        <v>1</v>
      </c>
      <c r="G19" s="4">
        <v>0</v>
      </c>
      <c r="H19" s="4">
        <v>0</v>
      </c>
      <c r="I19" s="4">
        <v>0</v>
      </c>
      <c r="J19" s="4">
        <v>107</v>
      </c>
      <c r="K19" s="4">
        <v>59</v>
      </c>
      <c r="L19" s="4">
        <v>37</v>
      </c>
      <c r="M19" s="4">
        <v>0</v>
      </c>
      <c r="N19" s="4">
        <v>0</v>
      </c>
      <c r="O19" s="4">
        <v>143</v>
      </c>
      <c r="P19" s="4">
        <v>0</v>
      </c>
      <c r="Q19" s="4">
        <v>197</v>
      </c>
      <c r="R19" s="4">
        <v>25</v>
      </c>
      <c r="S19" s="4">
        <f>VLOOKUP($A19,Population!$A$3:$L$42,$B19-2008,FALSE)</f>
        <v>515250</v>
      </c>
    </row>
    <row r="20" spans="1:19" x14ac:dyDescent="0.2">
      <c r="A20" s="4" t="s">
        <v>21</v>
      </c>
      <c r="B20" s="4">
        <v>2019</v>
      </c>
      <c r="C20" s="4">
        <v>365</v>
      </c>
      <c r="D20" s="4">
        <v>274</v>
      </c>
      <c r="E20" s="4">
        <v>90</v>
      </c>
      <c r="F20" s="4">
        <v>1</v>
      </c>
      <c r="G20" s="4">
        <v>0</v>
      </c>
      <c r="H20" s="4">
        <v>0</v>
      </c>
      <c r="I20" s="4">
        <v>0</v>
      </c>
      <c r="J20" s="4">
        <v>146</v>
      </c>
      <c r="K20" s="4">
        <v>63</v>
      </c>
      <c r="L20" s="4">
        <v>28</v>
      </c>
      <c r="M20" s="4">
        <v>0</v>
      </c>
      <c r="N20" s="4">
        <v>0</v>
      </c>
      <c r="O20" s="4">
        <v>0</v>
      </c>
      <c r="P20" s="4">
        <v>0</v>
      </c>
      <c r="Q20" s="4">
        <v>284</v>
      </c>
      <c r="R20" s="4">
        <v>81</v>
      </c>
      <c r="S20" s="4">
        <f>VLOOKUP($A20,Population!$A$3:$L$42,$B20-2008,FALSE)</f>
        <v>45570</v>
      </c>
    </row>
    <row r="21" spans="1:19" x14ac:dyDescent="0.2">
      <c r="A21" s="4" t="s">
        <v>22</v>
      </c>
      <c r="B21" s="4">
        <v>2019</v>
      </c>
      <c r="C21" s="4">
        <v>365</v>
      </c>
      <c r="D21" s="4">
        <v>354</v>
      </c>
      <c r="E21" s="4">
        <v>11</v>
      </c>
      <c r="F21" s="4">
        <v>0</v>
      </c>
      <c r="G21" s="4">
        <v>0</v>
      </c>
      <c r="H21" s="4">
        <v>0</v>
      </c>
      <c r="I21" s="4">
        <v>0</v>
      </c>
      <c r="J21" s="4">
        <v>67</v>
      </c>
      <c r="K21" s="4">
        <v>38</v>
      </c>
      <c r="L21" s="4">
        <v>18</v>
      </c>
      <c r="M21" s="4">
        <v>0</v>
      </c>
      <c r="N21" s="4">
        <v>0</v>
      </c>
      <c r="O21" s="4">
        <v>0</v>
      </c>
      <c r="P21" s="4">
        <v>0</v>
      </c>
      <c r="Q21" s="4">
        <v>365</v>
      </c>
      <c r="R21" s="4">
        <v>0</v>
      </c>
      <c r="S21" s="4">
        <f>VLOOKUP($A21,Population!$A$3:$L$42,$B21-2008,FALSE)</f>
        <v>50130</v>
      </c>
    </row>
    <row r="22" spans="1:19" x14ac:dyDescent="0.2">
      <c r="A22" s="4" t="s">
        <v>18</v>
      </c>
      <c r="B22" s="4">
        <v>2020</v>
      </c>
      <c r="C22" s="4">
        <v>364</v>
      </c>
      <c r="D22" s="4">
        <v>354</v>
      </c>
      <c r="E22" s="4">
        <v>2</v>
      </c>
      <c r="F22" s="4">
        <v>0</v>
      </c>
      <c r="G22" s="4">
        <v>6</v>
      </c>
      <c r="H22" s="4">
        <v>2</v>
      </c>
      <c r="I22" s="4">
        <v>0</v>
      </c>
      <c r="J22" s="4">
        <v>241</v>
      </c>
      <c r="K22" s="4">
        <v>33</v>
      </c>
      <c r="L22" s="4">
        <v>13</v>
      </c>
      <c r="M22" s="4">
        <v>0</v>
      </c>
      <c r="N22" s="4">
        <v>0</v>
      </c>
      <c r="O22" s="4">
        <v>0</v>
      </c>
      <c r="P22" s="4">
        <v>0</v>
      </c>
      <c r="Q22" s="4">
        <v>364</v>
      </c>
      <c r="R22" s="4">
        <v>0</v>
      </c>
      <c r="S22" s="4">
        <f>VLOOKUP($A22,Population!$A$3:$L$42,$B22-2008,FALSE)</f>
        <v>20450</v>
      </c>
    </row>
    <row r="23" spans="1:19" x14ac:dyDescent="0.2">
      <c r="A23" s="4" t="s">
        <v>19</v>
      </c>
      <c r="B23" s="4">
        <v>2020</v>
      </c>
      <c r="C23" s="4">
        <v>350</v>
      </c>
      <c r="D23" s="4">
        <v>263</v>
      </c>
      <c r="E23" s="4">
        <v>78</v>
      </c>
      <c r="F23" s="4">
        <v>2</v>
      </c>
      <c r="G23" s="4">
        <v>5</v>
      </c>
      <c r="H23" s="4">
        <v>2</v>
      </c>
      <c r="I23" s="4">
        <v>0</v>
      </c>
      <c r="J23" s="4">
        <v>289</v>
      </c>
      <c r="K23" s="4">
        <v>62</v>
      </c>
      <c r="L23" s="4">
        <v>29</v>
      </c>
      <c r="M23" s="4">
        <v>0</v>
      </c>
      <c r="N23" s="4">
        <v>0</v>
      </c>
      <c r="O23" s="4">
        <v>0</v>
      </c>
      <c r="P23" s="4">
        <v>0</v>
      </c>
      <c r="Q23" s="4">
        <v>350</v>
      </c>
      <c r="R23" s="4">
        <v>0</v>
      </c>
      <c r="S23" s="4">
        <f>VLOOKUP($A23,Population!$A$3:$L$42,$B23-2008,FALSE)</f>
        <v>22640</v>
      </c>
    </row>
    <row r="24" spans="1:19" x14ac:dyDescent="0.2">
      <c r="A24" s="4" t="s">
        <v>20</v>
      </c>
      <c r="B24" s="4">
        <v>2020</v>
      </c>
      <c r="C24" s="4">
        <v>366</v>
      </c>
      <c r="D24" s="4">
        <v>323</v>
      </c>
      <c r="E24" s="4">
        <v>36</v>
      </c>
      <c r="F24" s="4">
        <v>0</v>
      </c>
      <c r="G24" s="4">
        <v>2</v>
      </c>
      <c r="H24" s="4">
        <v>1</v>
      </c>
      <c r="I24" s="4">
        <v>4</v>
      </c>
      <c r="J24" s="4">
        <v>479</v>
      </c>
      <c r="K24" s="4">
        <v>52</v>
      </c>
      <c r="L24" s="4">
        <v>33</v>
      </c>
      <c r="M24" s="4">
        <v>0</v>
      </c>
      <c r="N24" s="4">
        <v>0</v>
      </c>
      <c r="O24" s="4">
        <v>119</v>
      </c>
      <c r="P24" s="4">
        <v>0</v>
      </c>
      <c r="Q24" s="4">
        <v>215</v>
      </c>
      <c r="R24" s="4">
        <v>32</v>
      </c>
      <c r="S24" s="4">
        <f>VLOOKUP($A24,Population!$A$3:$L$42,$B24-2008,FALSE)</f>
        <v>522600</v>
      </c>
    </row>
    <row r="25" spans="1:19" x14ac:dyDescent="0.2">
      <c r="A25" s="4" t="s">
        <v>21</v>
      </c>
      <c r="B25" s="4">
        <v>2020</v>
      </c>
      <c r="C25" s="4">
        <v>366</v>
      </c>
      <c r="D25" s="4">
        <v>269</v>
      </c>
      <c r="E25" s="4">
        <v>88</v>
      </c>
      <c r="F25" s="4">
        <v>1</v>
      </c>
      <c r="G25" s="4">
        <v>4</v>
      </c>
      <c r="H25" s="4">
        <v>0</v>
      </c>
      <c r="I25" s="4">
        <v>4</v>
      </c>
      <c r="J25" s="4">
        <v>536</v>
      </c>
      <c r="K25" s="4">
        <v>63</v>
      </c>
      <c r="L25" s="4">
        <v>32</v>
      </c>
      <c r="M25" s="4">
        <v>0</v>
      </c>
      <c r="N25" s="4">
        <v>0</v>
      </c>
      <c r="O25" s="4">
        <v>0</v>
      </c>
      <c r="P25" s="4">
        <v>0</v>
      </c>
      <c r="Q25" s="4">
        <v>329</v>
      </c>
      <c r="R25" s="4">
        <v>37</v>
      </c>
      <c r="S25" s="4">
        <f>VLOOKUP($A25,Population!$A$3:$L$42,$B25-2008,FALSE)</f>
        <v>45920</v>
      </c>
    </row>
    <row r="26" spans="1:19" x14ac:dyDescent="0.2">
      <c r="A26" s="4" t="s">
        <v>22</v>
      </c>
      <c r="B26" s="4">
        <v>2020</v>
      </c>
      <c r="C26" s="4">
        <v>366</v>
      </c>
      <c r="D26" s="4">
        <v>352</v>
      </c>
      <c r="E26" s="4">
        <v>6</v>
      </c>
      <c r="F26" s="4">
        <v>1</v>
      </c>
      <c r="G26" s="4">
        <v>6</v>
      </c>
      <c r="H26" s="4">
        <v>1</v>
      </c>
      <c r="I26" s="4">
        <v>0</v>
      </c>
      <c r="J26" s="4">
        <v>212</v>
      </c>
      <c r="K26" s="4">
        <v>35</v>
      </c>
      <c r="L26" s="4">
        <v>15</v>
      </c>
      <c r="M26" s="4">
        <v>0</v>
      </c>
      <c r="N26" s="4">
        <v>0</v>
      </c>
      <c r="O26" s="4">
        <v>0</v>
      </c>
      <c r="P26" s="4">
        <v>0</v>
      </c>
      <c r="Q26" s="4">
        <v>366</v>
      </c>
      <c r="R26" s="4">
        <v>0</v>
      </c>
      <c r="S26" s="4">
        <f>VLOOKUP($A26,Population!$A$3:$L$42,$B26-2008,FALSE)</f>
        <v>50480</v>
      </c>
    </row>
    <row r="28" spans="1:19" ht="15" x14ac:dyDescent="0.25">
      <c r="A28" s="7" t="s">
        <v>60</v>
      </c>
    </row>
    <row r="29" spans="1:19" ht="15" x14ac:dyDescent="0.25">
      <c r="A29" s="7" t="s">
        <v>61</v>
      </c>
    </row>
    <row r="30" spans="1:19" x14ac:dyDescent="0.2">
      <c r="B30" s="4" t="s">
        <v>59</v>
      </c>
    </row>
    <row r="32" spans="1:19" x14ac:dyDescent="0.2">
      <c r="B32" s="4">
        <v>2016</v>
      </c>
      <c r="C32" s="6">
        <f>SUM(D32:I32)</f>
        <v>365.23542468422141</v>
      </c>
      <c r="D32" s="5">
        <f>SUMPRODUCT(D$2:D$6,$S$2:$S$6)/SUM($S$2:$S$6)</f>
        <v>309.99546492502753</v>
      </c>
      <c r="E32" s="5">
        <f t="shared" ref="E32:I32" si="0">SUMPRODUCT(E$2:E$6,$S$2:$S$6)/SUM($S$2:$S$6)</f>
        <v>55.099116937866278</v>
      </c>
      <c r="F32" s="5">
        <f t="shared" si="0"/>
        <v>0.14084282132762724</v>
      </c>
      <c r="G32" s="5">
        <f t="shared" si="0"/>
        <v>0</v>
      </c>
      <c r="H32" s="5">
        <f t="shared" si="0"/>
        <v>0</v>
      </c>
      <c r="I32" s="5">
        <f t="shared" si="0"/>
        <v>0</v>
      </c>
      <c r="J32" s="6">
        <f>SUM(F32:I32)</f>
        <v>0.14084282132762724</v>
      </c>
    </row>
    <row r="33" spans="2:10" x14ac:dyDescent="0.2">
      <c r="B33" s="4">
        <v>2017</v>
      </c>
      <c r="C33" s="6">
        <f t="shared" ref="C33:C36" si="1">SUM(D33:I33)</f>
        <v>364.11797956259545</v>
      </c>
      <c r="D33" s="5">
        <f>SUMPRODUCT(D$7:D$11,$S$7:$S$11)/SUM($S$7:$S$11)</f>
        <v>268.64169986301584</v>
      </c>
      <c r="E33" s="5">
        <f t="shared" ref="E33:I33" si="2">SUMPRODUCT(E$7:E$11,$S$7:$S$11)/SUM($S$7:$S$11)</f>
        <v>79.916849049770903</v>
      </c>
      <c r="F33" s="5">
        <f t="shared" si="2"/>
        <v>9.3555761993985289</v>
      </c>
      <c r="G33" s="5">
        <f t="shared" si="2"/>
        <v>3.7377147265827966</v>
      </c>
      <c r="H33" s="5">
        <f t="shared" si="2"/>
        <v>2.4661397238273683</v>
      </c>
      <c r="I33" s="5">
        <f t="shared" si="2"/>
        <v>0</v>
      </c>
      <c r="J33" s="6">
        <f t="shared" ref="J33:J36" si="3">SUM(F33:I33)</f>
        <v>15.559430649808693</v>
      </c>
    </row>
    <row r="34" spans="2:10" x14ac:dyDescent="0.2">
      <c r="B34" s="4">
        <v>2018</v>
      </c>
      <c r="C34" s="6">
        <f t="shared" si="1"/>
        <v>363.14296573228052</v>
      </c>
      <c r="D34" s="5">
        <f>SUMPRODUCT(D$12:D$16,$S$12:$S$16)/SUM($S$12:$S$16)</f>
        <v>272.9664148426229</v>
      </c>
      <c r="E34" s="5">
        <f t="shared" ref="E34:I34" si="4">SUMPRODUCT(E$12:E$16,$S$12:$S$16)/SUM($S$12:$S$16)</f>
        <v>78.472317453422889</v>
      </c>
      <c r="F34" s="5">
        <f t="shared" si="4"/>
        <v>6.0012565347563722</v>
      </c>
      <c r="G34" s="5">
        <f t="shared" si="4"/>
        <v>4.9150055070350431</v>
      </c>
      <c r="H34" s="5">
        <f t="shared" si="4"/>
        <v>0.78797139444332409</v>
      </c>
      <c r="I34" s="5">
        <f t="shared" si="4"/>
        <v>0</v>
      </c>
      <c r="J34" s="6">
        <f t="shared" si="3"/>
        <v>11.704233436234741</v>
      </c>
    </row>
    <row r="35" spans="2:10" x14ac:dyDescent="0.2">
      <c r="B35" s="4">
        <v>2019</v>
      </c>
      <c r="C35" s="6">
        <f t="shared" si="1"/>
        <v>364.57022428934243</v>
      </c>
      <c r="D35" s="5">
        <f>SUMPRODUCT(D$17:D$21,$S$17:$S$21)/SUM($S$17:$S$21)</f>
        <v>304.50627275787156</v>
      </c>
      <c r="E35" s="5">
        <f t="shared" ref="E35:I35" si="5">SUMPRODUCT(E$17:E$21,$S$17:$S$21)/SUM($S$17:$S$21)</f>
        <v>59.17147578103485</v>
      </c>
      <c r="F35" s="5">
        <f t="shared" si="5"/>
        <v>0.89247575043603322</v>
      </c>
      <c r="G35" s="5">
        <f t="shared" si="5"/>
        <v>0</v>
      </c>
      <c r="H35" s="5">
        <f t="shared" si="5"/>
        <v>0</v>
      </c>
      <c r="I35" s="5">
        <f t="shared" si="5"/>
        <v>0</v>
      </c>
      <c r="J35" s="6">
        <f t="shared" si="3"/>
        <v>0.89247575043603322</v>
      </c>
    </row>
    <row r="36" spans="2:10" x14ac:dyDescent="0.2">
      <c r="B36" s="4">
        <v>2020</v>
      </c>
      <c r="C36" s="6">
        <f t="shared" si="1"/>
        <v>365.39110996994367</v>
      </c>
      <c r="D36" s="5">
        <f>SUMPRODUCT(D$22:D$26,$S$22:$S$26)/SUM($S$22:$S$26)</f>
        <v>320.37164131764564</v>
      </c>
      <c r="E36" s="5">
        <f t="shared" ref="E36:H36" si="6">SUMPRODUCT(E$22:E$26,$S$22:$S$26)/SUM($S$22:$S$26)</f>
        <v>37.705236448217008</v>
      </c>
      <c r="F36" s="5">
        <f t="shared" si="6"/>
        <v>0.21398903472337596</v>
      </c>
      <c r="G36" s="5">
        <f t="shared" si="6"/>
        <v>2.6698183026476765</v>
      </c>
      <c r="H36" s="5">
        <f t="shared" si="6"/>
        <v>0.99572565663278412</v>
      </c>
      <c r="I36" s="5">
        <f>SUMPRODUCT(I$22:I$26,$S$22:$S$26)/SUM($S$22:$S$26)</f>
        <v>3.4346992100771798</v>
      </c>
      <c r="J36" s="6">
        <f t="shared" si="3"/>
        <v>7.3142322040810166</v>
      </c>
    </row>
  </sheetData>
  <hyperlinks>
    <hyperlink ref="A28" r:id="rId1" display="https://www.epa.gov/outdoor-air-quality-data/air-data-daily-air-quality-tracker-pdf-report" xr:uid="{8426B1BB-1325-4FC3-97EC-F730214CD9E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4A4F-FF45-4CD4-AB80-027DCB966783}">
  <dimension ref="A2:L42"/>
  <sheetViews>
    <sheetView workbookViewId="0">
      <selection activeCell="H4" sqref="A4:H4"/>
    </sheetView>
  </sheetViews>
  <sheetFormatPr defaultRowHeight="15" x14ac:dyDescent="0.25"/>
  <cols>
    <col min="1" max="1" width="18.7109375" customWidth="1"/>
  </cols>
  <sheetData>
    <row r="2" spans="1:12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</row>
    <row r="3" spans="1:12" x14ac:dyDescent="0.25">
      <c r="A3" t="s">
        <v>24</v>
      </c>
      <c r="B3" s="1">
        <v>6724540</v>
      </c>
      <c r="C3" s="1">
        <v>6767900</v>
      </c>
      <c r="D3" s="1">
        <v>6817770</v>
      </c>
      <c r="E3" s="1">
        <v>6882400</v>
      </c>
      <c r="F3" s="1">
        <v>6968170</v>
      </c>
      <c r="G3" s="1">
        <v>7061410</v>
      </c>
      <c r="H3" s="1">
        <v>7183700</v>
      </c>
      <c r="I3" s="1">
        <v>7310300</v>
      </c>
      <c r="J3" s="1">
        <v>7427570</v>
      </c>
      <c r="K3" s="1">
        <v>7546410</v>
      </c>
      <c r="L3" s="1">
        <v>7656200</v>
      </c>
    </row>
    <row r="4" spans="1:12" x14ac:dyDescent="0.25">
      <c r="A4" t="s">
        <v>18</v>
      </c>
      <c r="B4" s="1">
        <v>18728</v>
      </c>
      <c r="C4" s="1">
        <v>18950</v>
      </c>
      <c r="D4" s="1">
        <v>19050</v>
      </c>
      <c r="E4" s="1">
        <v>19200</v>
      </c>
      <c r="F4" s="1">
        <v>19400</v>
      </c>
      <c r="G4" s="1">
        <v>19410</v>
      </c>
      <c r="H4" s="1">
        <v>19510</v>
      </c>
      <c r="I4" s="1">
        <v>19870</v>
      </c>
      <c r="J4" s="1">
        <v>20020</v>
      </c>
      <c r="K4" s="1">
        <v>20150</v>
      </c>
      <c r="L4" s="1">
        <v>20450</v>
      </c>
    </row>
    <row r="5" spans="1:12" x14ac:dyDescent="0.25">
      <c r="A5" t="s">
        <v>19</v>
      </c>
      <c r="B5" s="1">
        <v>21623</v>
      </c>
      <c r="C5" s="1">
        <v>21650</v>
      </c>
      <c r="D5" s="1">
        <v>21700</v>
      </c>
      <c r="E5" s="1">
        <v>21800</v>
      </c>
      <c r="F5" s="1">
        <v>21950</v>
      </c>
      <c r="G5" s="1">
        <v>22010</v>
      </c>
      <c r="H5" s="1">
        <v>22150</v>
      </c>
      <c r="I5" s="1">
        <v>22290</v>
      </c>
      <c r="J5" s="1">
        <v>22420</v>
      </c>
      <c r="K5" s="1">
        <v>22520</v>
      </c>
      <c r="L5" s="1">
        <v>22640</v>
      </c>
    </row>
    <row r="6" spans="1:12" x14ac:dyDescent="0.25">
      <c r="A6" t="s">
        <v>25</v>
      </c>
      <c r="B6" s="1">
        <v>175177</v>
      </c>
      <c r="C6" s="1">
        <v>177900</v>
      </c>
      <c r="D6" s="1">
        <v>180000</v>
      </c>
      <c r="E6" s="1">
        <v>183400</v>
      </c>
      <c r="F6" s="1">
        <v>186500</v>
      </c>
      <c r="G6" s="1">
        <v>188590</v>
      </c>
      <c r="H6" s="1">
        <v>190500</v>
      </c>
      <c r="I6" s="1">
        <v>193500</v>
      </c>
      <c r="J6" s="1">
        <v>197420</v>
      </c>
      <c r="K6" s="1">
        <v>201800</v>
      </c>
      <c r="L6" s="1">
        <v>205700</v>
      </c>
    </row>
    <row r="7" spans="1:12" x14ac:dyDescent="0.25">
      <c r="A7" t="s">
        <v>26</v>
      </c>
      <c r="B7" s="1">
        <v>72453</v>
      </c>
      <c r="C7" s="1">
        <v>72700</v>
      </c>
      <c r="D7" s="1">
        <v>73200</v>
      </c>
      <c r="E7" s="1">
        <v>73600</v>
      </c>
      <c r="F7" s="1">
        <v>74300</v>
      </c>
      <c r="G7" s="1">
        <v>75030</v>
      </c>
      <c r="H7" s="1">
        <v>75910</v>
      </c>
      <c r="I7" s="1">
        <v>76830</v>
      </c>
      <c r="J7" s="1">
        <v>77800</v>
      </c>
      <c r="K7" s="1">
        <v>78420</v>
      </c>
      <c r="L7" s="1">
        <v>79660</v>
      </c>
    </row>
    <row r="8" spans="1:12" x14ac:dyDescent="0.25">
      <c r="A8" t="s">
        <v>27</v>
      </c>
      <c r="B8" s="1">
        <v>71404</v>
      </c>
      <c r="C8" s="1">
        <v>71600</v>
      </c>
      <c r="D8" s="1">
        <v>72000</v>
      </c>
      <c r="E8" s="1">
        <v>72350</v>
      </c>
      <c r="F8" s="1">
        <v>72500</v>
      </c>
      <c r="G8" s="1">
        <v>72650</v>
      </c>
      <c r="H8" s="1">
        <v>73410</v>
      </c>
      <c r="I8" s="1">
        <v>74240</v>
      </c>
      <c r="J8" s="1">
        <v>75130</v>
      </c>
      <c r="K8" s="1">
        <v>76010</v>
      </c>
      <c r="L8" s="1">
        <v>76770</v>
      </c>
    </row>
    <row r="9" spans="1:12" x14ac:dyDescent="0.25">
      <c r="A9" t="s">
        <v>28</v>
      </c>
      <c r="B9" s="1">
        <v>425363</v>
      </c>
      <c r="C9" s="1">
        <v>428000</v>
      </c>
      <c r="D9" s="1">
        <v>431250</v>
      </c>
      <c r="E9" s="1">
        <v>435500</v>
      </c>
      <c r="F9" s="1">
        <v>442800</v>
      </c>
      <c r="G9" s="1">
        <v>451820</v>
      </c>
      <c r="H9" s="1">
        <v>461010</v>
      </c>
      <c r="I9" s="1">
        <v>471000</v>
      </c>
      <c r="J9" s="1">
        <v>479500</v>
      </c>
      <c r="K9" s="1">
        <v>488500</v>
      </c>
      <c r="L9" s="1">
        <v>499200</v>
      </c>
    </row>
    <row r="10" spans="1:12" x14ac:dyDescent="0.25">
      <c r="A10" t="s">
        <v>29</v>
      </c>
      <c r="B10" s="1">
        <v>4078</v>
      </c>
      <c r="C10" s="1">
        <v>4100</v>
      </c>
      <c r="D10" s="1">
        <v>4100</v>
      </c>
      <c r="E10" s="1">
        <v>4100</v>
      </c>
      <c r="F10" s="1">
        <v>4080</v>
      </c>
      <c r="G10" s="1">
        <v>4090</v>
      </c>
      <c r="H10" s="1">
        <v>4050</v>
      </c>
      <c r="I10" s="1">
        <v>4100</v>
      </c>
      <c r="J10" s="1">
        <v>4150</v>
      </c>
      <c r="K10" s="1">
        <v>4160</v>
      </c>
      <c r="L10" s="1">
        <v>4185</v>
      </c>
    </row>
    <row r="11" spans="1:12" x14ac:dyDescent="0.25">
      <c r="A11" t="s">
        <v>30</v>
      </c>
      <c r="B11" s="1">
        <v>102410</v>
      </c>
      <c r="C11" s="1">
        <v>102700</v>
      </c>
      <c r="D11" s="1">
        <v>103050</v>
      </c>
      <c r="E11" s="1">
        <v>103300</v>
      </c>
      <c r="F11" s="1">
        <v>103700</v>
      </c>
      <c r="G11" s="1">
        <v>104280</v>
      </c>
      <c r="H11" s="1">
        <v>104850</v>
      </c>
      <c r="I11" s="1">
        <v>105900</v>
      </c>
      <c r="J11" s="1">
        <v>107310</v>
      </c>
      <c r="K11" s="1">
        <v>108950</v>
      </c>
      <c r="L11" s="1">
        <v>110500</v>
      </c>
    </row>
    <row r="12" spans="1:12" x14ac:dyDescent="0.25">
      <c r="A12" t="s">
        <v>31</v>
      </c>
      <c r="B12" s="1">
        <v>38431</v>
      </c>
      <c r="C12" s="1">
        <v>38650</v>
      </c>
      <c r="D12" s="1">
        <v>38900</v>
      </c>
      <c r="E12" s="1">
        <v>39280</v>
      </c>
      <c r="F12" s="1">
        <v>39700</v>
      </c>
      <c r="G12" s="1">
        <v>39990</v>
      </c>
      <c r="H12" s="1">
        <v>40720</v>
      </c>
      <c r="I12" s="1">
        <v>41420</v>
      </c>
      <c r="J12" s="1">
        <v>42120</v>
      </c>
      <c r="K12" s="1">
        <v>42820</v>
      </c>
      <c r="L12" s="1">
        <v>43750</v>
      </c>
    </row>
    <row r="13" spans="1:12" x14ac:dyDescent="0.25">
      <c r="A13" t="s">
        <v>32</v>
      </c>
      <c r="B13" s="1">
        <v>7551</v>
      </c>
      <c r="C13" s="1">
        <v>7600</v>
      </c>
      <c r="D13" s="1">
        <v>7650</v>
      </c>
      <c r="E13" s="1">
        <v>7650</v>
      </c>
      <c r="F13" s="1">
        <v>7660</v>
      </c>
      <c r="G13" s="1">
        <v>7710</v>
      </c>
      <c r="H13" s="1">
        <v>7700</v>
      </c>
      <c r="I13" s="1">
        <v>7740</v>
      </c>
      <c r="J13" s="1">
        <v>7780</v>
      </c>
      <c r="K13" s="1">
        <v>7830</v>
      </c>
      <c r="L13" s="1">
        <v>7910</v>
      </c>
    </row>
    <row r="14" spans="1:12" x14ac:dyDescent="0.25">
      <c r="A14" t="s">
        <v>33</v>
      </c>
      <c r="B14" s="1">
        <v>78163</v>
      </c>
      <c r="C14" s="1">
        <v>80500</v>
      </c>
      <c r="D14" s="1">
        <v>82500</v>
      </c>
      <c r="E14" s="1">
        <v>84800</v>
      </c>
      <c r="F14" s="1">
        <v>86600</v>
      </c>
      <c r="G14" s="1">
        <v>87150</v>
      </c>
      <c r="H14" s="1">
        <v>88670</v>
      </c>
      <c r="I14" s="1">
        <v>90330</v>
      </c>
      <c r="J14" s="1">
        <v>92540</v>
      </c>
      <c r="K14" s="1">
        <v>94680</v>
      </c>
      <c r="L14" s="1">
        <v>96760</v>
      </c>
    </row>
    <row r="15" spans="1:12" x14ac:dyDescent="0.25">
      <c r="A15" t="s">
        <v>34</v>
      </c>
      <c r="B15" s="1">
        <v>2266</v>
      </c>
      <c r="C15" s="1">
        <v>2250</v>
      </c>
      <c r="D15" s="1">
        <v>2250</v>
      </c>
      <c r="E15" s="1">
        <v>2250</v>
      </c>
      <c r="F15" s="1">
        <v>2240</v>
      </c>
      <c r="G15" s="1">
        <v>2260</v>
      </c>
      <c r="H15" s="1">
        <v>2200</v>
      </c>
      <c r="I15" s="1">
        <v>2200</v>
      </c>
      <c r="J15" s="1">
        <v>2210</v>
      </c>
      <c r="K15" s="1">
        <v>2220</v>
      </c>
      <c r="L15" s="1">
        <v>2225</v>
      </c>
    </row>
    <row r="16" spans="1:12" x14ac:dyDescent="0.25">
      <c r="A16" t="s">
        <v>35</v>
      </c>
      <c r="B16" s="1">
        <v>89120</v>
      </c>
      <c r="C16" s="1">
        <v>90100</v>
      </c>
      <c r="D16" s="1">
        <v>91000</v>
      </c>
      <c r="E16" s="1">
        <v>91800</v>
      </c>
      <c r="F16" s="1">
        <v>92900</v>
      </c>
      <c r="G16" s="1">
        <v>93930</v>
      </c>
      <c r="H16" s="1">
        <v>94610</v>
      </c>
      <c r="I16" s="1">
        <v>95630</v>
      </c>
      <c r="J16" s="1">
        <v>97350</v>
      </c>
      <c r="K16" s="1">
        <v>98740</v>
      </c>
      <c r="L16" s="1">
        <v>100130</v>
      </c>
    </row>
    <row r="17" spans="1:12" x14ac:dyDescent="0.25">
      <c r="A17" t="s">
        <v>55</v>
      </c>
      <c r="B17" s="1">
        <v>72797</v>
      </c>
      <c r="C17" s="1">
        <v>72900</v>
      </c>
      <c r="D17" s="1">
        <v>73150</v>
      </c>
      <c r="E17" s="1">
        <v>73200</v>
      </c>
      <c r="F17" s="1">
        <v>73300</v>
      </c>
      <c r="G17" s="1">
        <v>73110</v>
      </c>
      <c r="H17" s="1">
        <v>72820</v>
      </c>
      <c r="I17" s="1">
        <v>72970</v>
      </c>
      <c r="J17" s="1">
        <v>73610</v>
      </c>
      <c r="K17" s="1">
        <v>74160</v>
      </c>
      <c r="L17" s="1">
        <v>74720</v>
      </c>
    </row>
    <row r="18" spans="1:12" x14ac:dyDescent="0.25">
      <c r="A18" t="s">
        <v>36</v>
      </c>
      <c r="B18" s="1">
        <v>78506</v>
      </c>
      <c r="C18" s="1">
        <v>78800</v>
      </c>
      <c r="D18" s="1">
        <v>79350</v>
      </c>
      <c r="E18" s="1">
        <v>79700</v>
      </c>
      <c r="F18" s="1">
        <v>80000</v>
      </c>
      <c r="G18" s="1">
        <v>80600</v>
      </c>
      <c r="H18" s="1">
        <v>82910</v>
      </c>
      <c r="I18" s="1">
        <v>82790</v>
      </c>
      <c r="J18" s="1">
        <v>83860</v>
      </c>
      <c r="K18" s="1">
        <v>84820</v>
      </c>
      <c r="L18" s="1">
        <v>85530</v>
      </c>
    </row>
    <row r="19" spans="1:12" x14ac:dyDescent="0.25">
      <c r="A19" t="s">
        <v>37</v>
      </c>
      <c r="B19" s="1">
        <v>29872</v>
      </c>
      <c r="C19" s="1">
        <v>30050</v>
      </c>
      <c r="D19" s="1">
        <v>30175</v>
      </c>
      <c r="E19" s="1">
        <v>30275</v>
      </c>
      <c r="F19" s="1">
        <v>30700</v>
      </c>
      <c r="G19" s="1">
        <v>30880</v>
      </c>
      <c r="H19" s="1">
        <v>31090</v>
      </c>
      <c r="I19" s="1">
        <v>31360</v>
      </c>
      <c r="J19" s="1">
        <v>31590</v>
      </c>
      <c r="K19" s="1">
        <v>31900</v>
      </c>
      <c r="L19" s="1">
        <v>32190</v>
      </c>
    </row>
    <row r="20" spans="1:12" x14ac:dyDescent="0.25">
      <c r="A20" t="s">
        <v>38</v>
      </c>
      <c r="B20" s="1">
        <v>1931249</v>
      </c>
      <c r="C20" s="1">
        <v>1942600</v>
      </c>
      <c r="D20" s="1">
        <v>1957000</v>
      </c>
      <c r="E20" s="1">
        <v>1981900</v>
      </c>
      <c r="F20" s="1">
        <v>2017250</v>
      </c>
      <c r="G20" s="1">
        <v>2052800</v>
      </c>
      <c r="H20" s="1">
        <v>2105100</v>
      </c>
      <c r="I20" s="1">
        <v>2153700</v>
      </c>
      <c r="J20" s="1">
        <v>2190200</v>
      </c>
      <c r="K20" s="1">
        <v>2226300</v>
      </c>
      <c r="L20" s="1">
        <v>2260800</v>
      </c>
    </row>
    <row r="21" spans="1:12" x14ac:dyDescent="0.25">
      <c r="A21" t="s">
        <v>39</v>
      </c>
      <c r="B21" s="1">
        <v>251133</v>
      </c>
      <c r="C21" s="1">
        <v>253900</v>
      </c>
      <c r="D21" s="1">
        <v>254500</v>
      </c>
      <c r="E21" s="1">
        <v>254000</v>
      </c>
      <c r="F21" s="1">
        <v>255900</v>
      </c>
      <c r="G21" s="1">
        <v>258200</v>
      </c>
      <c r="H21" s="1">
        <v>262590</v>
      </c>
      <c r="I21" s="1">
        <v>264300</v>
      </c>
      <c r="J21" s="1">
        <v>267120</v>
      </c>
      <c r="K21" s="1">
        <v>270100</v>
      </c>
      <c r="L21" s="1">
        <v>272200</v>
      </c>
    </row>
    <row r="22" spans="1:12" x14ac:dyDescent="0.25">
      <c r="A22" t="s">
        <v>40</v>
      </c>
      <c r="B22" s="1">
        <v>40915</v>
      </c>
      <c r="C22" s="1">
        <v>41300</v>
      </c>
      <c r="D22" s="1">
        <v>41500</v>
      </c>
      <c r="E22" s="1">
        <v>41900</v>
      </c>
      <c r="F22" s="1">
        <v>42100</v>
      </c>
      <c r="G22" s="1">
        <v>42670</v>
      </c>
      <c r="H22" s="1">
        <v>43710</v>
      </c>
      <c r="I22" s="1">
        <v>44730</v>
      </c>
      <c r="J22" s="1">
        <v>45600</v>
      </c>
      <c r="K22" s="1">
        <v>46570</v>
      </c>
      <c r="L22" s="1">
        <v>48140</v>
      </c>
    </row>
    <row r="23" spans="1:12" x14ac:dyDescent="0.25">
      <c r="A23" t="s">
        <v>41</v>
      </c>
      <c r="B23" s="1">
        <v>20318</v>
      </c>
      <c r="C23" s="1">
        <v>20500</v>
      </c>
      <c r="D23" s="1">
        <v>20600</v>
      </c>
      <c r="E23" s="1">
        <v>20700</v>
      </c>
      <c r="F23" s="1">
        <v>20850</v>
      </c>
      <c r="G23" s="1">
        <v>21000</v>
      </c>
      <c r="H23" s="1">
        <v>21270</v>
      </c>
      <c r="I23" s="1">
        <v>21660</v>
      </c>
      <c r="J23" s="1">
        <v>21980</v>
      </c>
      <c r="K23" s="1">
        <v>22430</v>
      </c>
      <c r="L23" s="1">
        <v>22770</v>
      </c>
    </row>
    <row r="24" spans="1:12" x14ac:dyDescent="0.25">
      <c r="A24" t="s">
        <v>42</v>
      </c>
      <c r="B24" s="1">
        <v>75455</v>
      </c>
      <c r="C24" s="1">
        <v>76000</v>
      </c>
      <c r="D24" s="1">
        <v>76300</v>
      </c>
      <c r="E24" s="1">
        <v>76200</v>
      </c>
      <c r="F24" s="1">
        <v>76300</v>
      </c>
      <c r="G24" s="1">
        <v>76660</v>
      </c>
      <c r="H24" s="1">
        <v>76890</v>
      </c>
      <c r="I24" s="1">
        <v>77440</v>
      </c>
      <c r="J24" s="1">
        <v>78380</v>
      </c>
      <c r="K24" s="1">
        <v>79480</v>
      </c>
      <c r="L24" s="1">
        <v>80250</v>
      </c>
    </row>
    <row r="25" spans="1:12" x14ac:dyDescent="0.25">
      <c r="A25" t="s">
        <v>43</v>
      </c>
      <c r="B25" s="1">
        <v>10570</v>
      </c>
      <c r="C25" s="1">
        <v>10600</v>
      </c>
      <c r="D25" s="1">
        <v>10675</v>
      </c>
      <c r="E25" s="1">
        <v>10675</v>
      </c>
      <c r="F25" s="1">
        <v>10700</v>
      </c>
      <c r="G25" s="1">
        <v>10720</v>
      </c>
      <c r="H25" s="1">
        <v>10640</v>
      </c>
      <c r="I25" s="1">
        <v>10700</v>
      </c>
      <c r="J25" s="1">
        <v>10810</v>
      </c>
      <c r="K25" s="1">
        <v>10960</v>
      </c>
      <c r="L25" s="1">
        <v>11050</v>
      </c>
    </row>
    <row r="26" spans="1:12" x14ac:dyDescent="0.25">
      <c r="A26" t="s">
        <v>44</v>
      </c>
      <c r="B26" s="1">
        <v>60699</v>
      </c>
      <c r="C26" s="1">
        <v>61100</v>
      </c>
      <c r="D26" s="1">
        <v>61450</v>
      </c>
      <c r="E26" s="1">
        <v>61800</v>
      </c>
      <c r="F26" s="1">
        <v>62000</v>
      </c>
      <c r="G26" s="1">
        <v>62200</v>
      </c>
      <c r="H26" s="1">
        <v>62320</v>
      </c>
      <c r="I26" s="1">
        <v>63190</v>
      </c>
      <c r="J26" s="1">
        <v>64020</v>
      </c>
      <c r="K26" s="1">
        <v>64980</v>
      </c>
      <c r="L26" s="1">
        <v>65650</v>
      </c>
    </row>
    <row r="27" spans="1:12" x14ac:dyDescent="0.25">
      <c r="A27" t="s">
        <v>45</v>
      </c>
      <c r="B27" s="1">
        <v>41120</v>
      </c>
      <c r="C27" s="1">
        <v>41200</v>
      </c>
      <c r="D27" s="1">
        <v>41425</v>
      </c>
      <c r="E27" s="1">
        <v>41500</v>
      </c>
      <c r="F27" s="1">
        <v>41700</v>
      </c>
      <c r="G27" s="1">
        <v>41860</v>
      </c>
      <c r="H27" s="1">
        <v>41730</v>
      </c>
      <c r="I27" s="1">
        <v>42110</v>
      </c>
      <c r="J27" s="1">
        <v>42490</v>
      </c>
      <c r="K27" s="1">
        <v>42730</v>
      </c>
      <c r="L27" s="1">
        <v>43130</v>
      </c>
    </row>
    <row r="28" spans="1:12" x14ac:dyDescent="0.25">
      <c r="A28" t="s">
        <v>46</v>
      </c>
      <c r="B28" s="1">
        <v>20920</v>
      </c>
      <c r="C28" s="1">
        <v>20900</v>
      </c>
      <c r="D28" s="1">
        <v>20970</v>
      </c>
      <c r="E28" s="1">
        <v>21000</v>
      </c>
      <c r="F28" s="1">
        <v>21100</v>
      </c>
      <c r="G28" s="1">
        <v>21210</v>
      </c>
      <c r="H28" s="1">
        <v>21180</v>
      </c>
      <c r="I28" s="1">
        <v>21250</v>
      </c>
      <c r="J28" s="1">
        <v>21420</v>
      </c>
      <c r="K28" s="1">
        <v>21640</v>
      </c>
      <c r="L28" s="1">
        <v>21840</v>
      </c>
    </row>
    <row r="29" spans="1:12" x14ac:dyDescent="0.25">
      <c r="A29" t="s">
        <v>56</v>
      </c>
      <c r="B29" s="1">
        <v>13001</v>
      </c>
      <c r="C29" s="1">
        <v>13000</v>
      </c>
      <c r="D29" s="1">
        <v>13100</v>
      </c>
      <c r="E29" s="1">
        <v>13150</v>
      </c>
      <c r="F29" s="1">
        <v>13210</v>
      </c>
      <c r="G29" s="1">
        <v>13240</v>
      </c>
      <c r="H29" s="1">
        <v>13290</v>
      </c>
      <c r="I29" s="1">
        <v>13370</v>
      </c>
      <c r="J29" s="1">
        <v>13540</v>
      </c>
      <c r="K29" s="1">
        <v>13740</v>
      </c>
      <c r="L29" s="1">
        <v>13850</v>
      </c>
    </row>
    <row r="30" spans="1:12" x14ac:dyDescent="0.25">
      <c r="A30" t="s">
        <v>47</v>
      </c>
      <c r="B30" s="1">
        <v>795225</v>
      </c>
      <c r="C30" s="1">
        <v>802150</v>
      </c>
      <c r="D30" s="1">
        <v>808200</v>
      </c>
      <c r="E30" s="1">
        <v>814500</v>
      </c>
      <c r="F30" s="1">
        <v>821300</v>
      </c>
      <c r="G30" s="1">
        <v>830120</v>
      </c>
      <c r="H30" s="1">
        <v>844490</v>
      </c>
      <c r="I30" s="1">
        <v>859400</v>
      </c>
      <c r="J30" s="1">
        <v>872220</v>
      </c>
      <c r="K30" s="1">
        <v>888300</v>
      </c>
      <c r="L30" s="1">
        <v>900700</v>
      </c>
    </row>
    <row r="31" spans="1:12" x14ac:dyDescent="0.25">
      <c r="A31" t="s">
        <v>57</v>
      </c>
      <c r="B31" s="1">
        <v>15769</v>
      </c>
      <c r="C31" s="1">
        <v>15900</v>
      </c>
      <c r="D31" s="1">
        <v>15925</v>
      </c>
      <c r="E31" s="1">
        <v>16000</v>
      </c>
      <c r="F31" s="1">
        <v>16100</v>
      </c>
      <c r="G31" s="1">
        <v>16180</v>
      </c>
      <c r="H31" s="1">
        <v>16320</v>
      </c>
      <c r="I31" s="1">
        <v>16510</v>
      </c>
      <c r="J31" s="1">
        <v>16810</v>
      </c>
      <c r="K31" s="1">
        <v>17150</v>
      </c>
      <c r="L31" s="1">
        <v>17340</v>
      </c>
    </row>
    <row r="32" spans="1:12" x14ac:dyDescent="0.25">
      <c r="A32" t="s">
        <v>48</v>
      </c>
      <c r="B32" s="1">
        <v>116901</v>
      </c>
      <c r="C32" s="1">
        <v>117400</v>
      </c>
      <c r="D32" s="1">
        <v>117950</v>
      </c>
      <c r="E32" s="1">
        <v>118600</v>
      </c>
      <c r="F32" s="1">
        <v>119500</v>
      </c>
      <c r="G32" s="1">
        <v>120620</v>
      </c>
      <c r="H32" s="1">
        <v>122270</v>
      </c>
      <c r="I32" s="1">
        <v>124100</v>
      </c>
      <c r="J32" s="1">
        <v>126520</v>
      </c>
      <c r="K32" s="1">
        <v>129200</v>
      </c>
      <c r="L32" s="1">
        <v>130450</v>
      </c>
    </row>
    <row r="33" spans="1:12" x14ac:dyDescent="0.25">
      <c r="A33" t="s">
        <v>49</v>
      </c>
      <c r="B33" s="1">
        <v>11066</v>
      </c>
      <c r="C33" s="1">
        <v>11150</v>
      </c>
      <c r="D33" s="1">
        <v>11275</v>
      </c>
      <c r="E33" s="1">
        <v>11300</v>
      </c>
      <c r="F33" s="1">
        <v>11370</v>
      </c>
      <c r="G33" s="1">
        <v>11430</v>
      </c>
      <c r="H33" s="1">
        <v>11500</v>
      </c>
      <c r="I33" s="1">
        <v>11690</v>
      </c>
      <c r="J33" s="1">
        <v>11890</v>
      </c>
      <c r="K33" s="1">
        <v>12060</v>
      </c>
      <c r="L33" s="1">
        <v>12220</v>
      </c>
    </row>
    <row r="34" spans="1:12" x14ac:dyDescent="0.25">
      <c r="A34" t="s">
        <v>50</v>
      </c>
      <c r="B34" s="1">
        <v>713335</v>
      </c>
      <c r="C34" s="1">
        <v>717000</v>
      </c>
      <c r="D34" s="1">
        <v>722900</v>
      </c>
      <c r="E34" s="1">
        <v>730500</v>
      </c>
      <c r="F34" s="1">
        <v>741000</v>
      </c>
      <c r="G34" s="1">
        <v>757600</v>
      </c>
      <c r="H34" s="1">
        <v>772860</v>
      </c>
      <c r="I34" s="1">
        <v>789400</v>
      </c>
      <c r="J34" s="1">
        <v>805120</v>
      </c>
      <c r="K34" s="1">
        <v>818700</v>
      </c>
      <c r="L34" s="1">
        <v>830500</v>
      </c>
    </row>
    <row r="35" spans="1:12" x14ac:dyDescent="0.25">
      <c r="A35" t="s">
        <v>20</v>
      </c>
      <c r="B35" s="1">
        <v>471221</v>
      </c>
      <c r="C35" s="1">
        <v>472650</v>
      </c>
      <c r="D35" s="1">
        <v>475600</v>
      </c>
      <c r="E35" s="1">
        <v>480000</v>
      </c>
      <c r="F35" s="1">
        <v>484500</v>
      </c>
      <c r="G35" s="1">
        <v>488310</v>
      </c>
      <c r="H35" s="1">
        <v>492530</v>
      </c>
      <c r="I35" s="1">
        <v>499800</v>
      </c>
      <c r="J35" s="1">
        <v>507950</v>
      </c>
      <c r="K35" s="1">
        <v>515250</v>
      </c>
      <c r="L35" s="1">
        <v>522600</v>
      </c>
    </row>
    <row r="36" spans="1:12" x14ac:dyDescent="0.25">
      <c r="A36" t="s">
        <v>21</v>
      </c>
      <c r="B36" s="1">
        <v>43531</v>
      </c>
      <c r="C36" s="1">
        <v>43600</v>
      </c>
      <c r="D36" s="1">
        <v>43700</v>
      </c>
      <c r="E36" s="1">
        <v>43800</v>
      </c>
      <c r="F36" s="1">
        <v>43900</v>
      </c>
      <c r="G36" s="1">
        <v>44030</v>
      </c>
      <c r="H36" s="1">
        <v>44100</v>
      </c>
      <c r="I36" s="1">
        <v>44510</v>
      </c>
      <c r="J36" s="1">
        <v>45030</v>
      </c>
      <c r="K36" s="1">
        <v>45570</v>
      </c>
      <c r="L36" s="1">
        <v>45920</v>
      </c>
    </row>
    <row r="37" spans="1:12" x14ac:dyDescent="0.25">
      <c r="A37" t="s">
        <v>51</v>
      </c>
      <c r="B37" s="1">
        <v>252264</v>
      </c>
      <c r="C37" s="1">
        <v>254100</v>
      </c>
      <c r="D37" s="1">
        <v>256800</v>
      </c>
      <c r="E37" s="1">
        <v>260100</v>
      </c>
      <c r="F37" s="1">
        <v>264000</v>
      </c>
      <c r="G37" s="1">
        <v>267410</v>
      </c>
      <c r="H37" s="1">
        <v>272690</v>
      </c>
      <c r="I37" s="1">
        <v>276900</v>
      </c>
      <c r="J37" s="1">
        <v>281700</v>
      </c>
      <c r="K37" s="1">
        <v>285800</v>
      </c>
      <c r="L37" s="1">
        <v>291000</v>
      </c>
    </row>
    <row r="38" spans="1:12" x14ac:dyDescent="0.25">
      <c r="A38" t="s">
        <v>52</v>
      </c>
      <c r="B38" s="1">
        <v>3978</v>
      </c>
      <c r="C38" s="1">
        <v>4000</v>
      </c>
      <c r="D38" s="1">
        <v>4025</v>
      </c>
      <c r="E38" s="1">
        <v>4020</v>
      </c>
      <c r="F38" s="1">
        <v>4010</v>
      </c>
      <c r="G38" s="1">
        <v>3980</v>
      </c>
      <c r="H38" s="1">
        <v>4000</v>
      </c>
      <c r="I38" s="1">
        <v>4030</v>
      </c>
      <c r="J38" s="1">
        <v>4100</v>
      </c>
      <c r="K38" s="1">
        <v>4190</v>
      </c>
      <c r="L38" s="1">
        <v>4210</v>
      </c>
    </row>
    <row r="39" spans="1:12" x14ac:dyDescent="0.25">
      <c r="A39" t="s">
        <v>58</v>
      </c>
      <c r="B39" s="1">
        <v>58781</v>
      </c>
      <c r="C39" s="1">
        <v>58800</v>
      </c>
      <c r="D39" s="1">
        <v>59100</v>
      </c>
      <c r="E39" s="1">
        <v>59500</v>
      </c>
      <c r="F39" s="1">
        <v>60150</v>
      </c>
      <c r="G39" s="1">
        <v>60650</v>
      </c>
      <c r="H39" s="1">
        <v>60730</v>
      </c>
      <c r="I39" s="1">
        <v>61400</v>
      </c>
      <c r="J39" s="1">
        <v>61800</v>
      </c>
      <c r="K39" s="1">
        <v>62200</v>
      </c>
      <c r="L39" s="1">
        <v>62580</v>
      </c>
    </row>
    <row r="40" spans="1:12" x14ac:dyDescent="0.25">
      <c r="A40" t="s">
        <v>53</v>
      </c>
      <c r="B40" s="1">
        <v>201140</v>
      </c>
      <c r="C40" s="1">
        <v>202100</v>
      </c>
      <c r="D40" s="1">
        <v>203500</v>
      </c>
      <c r="E40" s="1">
        <v>205800</v>
      </c>
      <c r="F40" s="1">
        <v>207600</v>
      </c>
      <c r="G40" s="1">
        <v>209790</v>
      </c>
      <c r="H40" s="1">
        <v>212540</v>
      </c>
      <c r="I40" s="1">
        <v>216300</v>
      </c>
      <c r="J40" s="1">
        <v>220350</v>
      </c>
      <c r="K40" s="1">
        <v>225300</v>
      </c>
      <c r="L40" s="1">
        <v>228000</v>
      </c>
    </row>
    <row r="41" spans="1:12" x14ac:dyDescent="0.25">
      <c r="A41" t="s">
        <v>22</v>
      </c>
      <c r="B41" s="1">
        <v>44776</v>
      </c>
      <c r="C41" s="1">
        <v>44800</v>
      </c>
      <c r="D41" s="1">
        <v>45950</v>
      </c>
      <c r="E41" s="1">
        <v>46000</v>
      </c>
      <c r="F41" s="1">
        <v>46500</v>
      </c>
      <c r="G41" s="1">
        <v>47250</v>
      </c>
      <c r="H41" s="1">
        <v>47940</v>
      </c>
      <c r="I41" s="1">
        <v>48640</v>
      </c>
      <c r="J41" s="1">
        <v>49210</v>
      </c>
      <c r="K41" s="1">
        <v>50130</v>
      </c>
      <c r="L41" s="1">
        <v>50480</v>
      </c>
    </row>
    <row r="42" spans="1:12" x14ac:dyDescent="0.25">
      <c r="A42" t="s">
        <v>54</v>
      </c>
      <c r="B42" s="1">
        <v>243231</v>
      </c>
      <c r="C42" s="1">
        <v>244700</v>
      </c>
      <c r="D42" s="1">
        <v>246000</v>
      </c>
      <c r="E42" s="1">
        <v>247250</v>
      </c>
      <c r="F42" s="1">
        <v>248800</v>
      </c>
      <c r="G42" s="1">
        <v>249970</v>
      </c>
      <c r="H42" s="1">
        <v>250900</v>
      </c>
      <c r="I42" s="1">
        <v>253000</v>
      </c>
      <c r="J42" s="1">
        <v>254500</v>
      </c>
      <c r="K42" s="1">
        <v>255950</v>
      </c>
      <c r="L42" s="1">
        <v>258200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 Quality Data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dcterms:created xsi:type="dcterms:W3CDTF">2021-08-05T18:36:23Z</dcterms:created>
  <dcterms:modified xsi:type="dcterms:W3CDTF">2021-09-30T14:56:13Z</dcterms:modified>
</cp:coreProperties>
</file>